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32a4ad3f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5e087cfc719a423e"/>
    <x:sheet xmlns:r="http://schemas.openxmlformats.org/officeDocument/2006/relationships" name="Source" sheetId="2" r:id="R7e45f89d63d843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03C32"/>
      <x:name val="Arial"/>
    </x:font>
    <x:font>
      <x:b/>
      <x:sz val="16"/>
      <x:color rgb="FF203C32"/>
      <x:name val="Arial"/>
    </x:font>
    <x:font>
      <x:b/>
      <x:sz val="11"/>
      <x:color rgb="FFFFFFFF"/>
      <x:name val="Arial"/>
    </x:font>
    <x:font>
      <x:sz val="11"/>
      <x:color rgb="FF52605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7F4EB"/>
      </x:patternFill>
    </x:fill>
    <x:fill>
      <x:patternFill patternType="solid">
        <x:fgColor rgb="FF203C3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B321F"/>
      </x:font>
      <x:fill>
        <x:patternFill patternType="solid">
          <x:bgColor rgb="FFF7DF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3b0bef1b04262" /><Relationship Type="http://schemas.openxmlformats.org/officeDocument/2006/relationships/theme" Target="/xl/theme/theme1.xml" Id="Rab0e891c20e74eff" /><Relationship Type="http://schemas.openxmlformats.org/officeDocument/2006/relationships/sharedStrings" Target="/xl/sharedStrings.xml" Id="R7a9720a34a274faa" /><Relationship Type="http://schemas.openxmlformats.org/officeDocument/2006/relationships/worksheet" Target="/xl/worksheets/sheet1.xml" Id="R5e087cfc719a423e" /><Relationship Type="http://schemas.openxmlformats.org/officeDocument/2006/relationships/worksheet" Target="/xl/worksheets/sheet2.xml" Id="R7e45f89d63d84349" /></Relationships>
</file>

<file path=xl/tables/table1.xml><?xml version="1.0" encoding="utf-8"?>
<x:table xmlns:x="http://schemas.openxmlformats.org/spreadsheetml/2006/main" id="1" name="ReviewRows" displayName="ReviewRows" ref="A10:I20" headerRowCount="1" totalsRowCount="0" totalsRowShown="0">
  <x:tableColumns count="9">
    <x:tableColumn id="1" name="Source row"/>
    <x:tableColumn id="2" name="Legacy record"/>
    <x:tableColumn id="3" name="Mapped category"/>
    <x:tableColumn id="4" name="Status"/>
    <x:tableColumn id="5" name="ID occurrences"/>
    <x:tableColumn id="6" name="Category review"/>
    <x:tableColumn id="7" name="Relationship review"/>
    <x:tableColumn id="8" name="Source ID review"/>
    <x:tableColumn id="9" name="Next 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b8c7a581a0e4940" /></Relationships>
</file>

<file path=xl/worksheets/sheet1.xml><?xml version="1.0" encoding="utf-8"?>
<x:worksheet xmlns:x="http://schemas.openxmlformats.org/spreadsheetml/2006/main">
  <x:sheetPr>
    <x:tabColor rgb="FF203C32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Fictional data review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12" t="str">
        <x:v>Practice sample by Jose Landaverde. Invented records; no employer performance claim.</x:v>
      </x:c>
      <x:c r="B3" s="12"/>
      <x:c r="C3" s="12"/>
      <x:c r="D3" s="12"/>
      <x:c r="E3" s="12"/>
      <x:c r="F3" s="12"/>
      <x:c r="G3" s="12"/>
      <x:c r="H3" s="12"/>
      <x:c r="I3" s="12"/>
    </x:row>
    <x:row r="4" ht="26" customHeight="1">
      <x:c r="A4" s="12" t="str">
        <x:v>Edit the 10 rows on Source to explore the formulas. Filter Held to inspect exceptions.</x:v>
      </x:c>
      <x:c r="B4" s="12"/>
      <x:c r="C4" s="12"/>
      <x:c r="D4" s="12"/>
      <x:c r="E4" s="12"/>
      <x:c r="F4" s="12"/>
      <x:c r="G4" s="12"/>
      <x:c r="H4" s="12"/>
      <x:c r="I4" s="1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6" customHeight="1">
      <x:c r="A6" s="9" t="str">
        <x:v>Input rows</x:v>
      </x:c>
      <x:c r="B6" s="9" t="str">
        <x:v>Ready</x:v>
      </x:c>
      <x:c r="C6" s="9" t="str">
        <x:v>Corrected</x:v>
      </x:c>
      <x:c r="D6" s="9" t="str">
        <x:v>Held</x:v>
      </x:c>
      <x:c r="E6" s="9" t="str">
        <x:v>Output rows</x:v>
      </x:c>
      <x:c r="F6" s="9" t="str">
        <x:v>Dropped</x:v>
      </x:c>
      <x:c r="G6" s="2"/>
      <x:c r="H6" s="2"/>
      <x:c r="I6" s="2"/>
    </x:row>
    <x:row r="7" ht="26" customHeight="1">
      <x:c r="A7" s="11" t="n">
        <x:f>ROWS('Source'!A7:A16)</x:f>
        <x:v>10</x:v>
      </x:c>
      <x:c r="B7" s="11" t="n">
        <x:f>COUNTIF(D11:D20,"Ready")</x:f>
        <x:v>2</x:v>
      </x:c>
      <x:c r="C7" s="11" t="n">
        <x:f>COUNTIF(D11:D20,"Corrected")</x:f>
        <x:v>3</x:v>
      </x:c>
      <x:c r="D7" s="11" t="n">
        <x:f>COUNTIF(D11:D20,"Held")</x:f>
        <x:v>5</x:v>
      </x:c>
      <x:c r="E7" s="11" t="n">
        <x:f>ROWS(A11:A20)</x:f>
        <x:v>10</x:v>
      </x:c>
      <x:c r="F7" s="11" t="n">
        <x:f>A7-E7</x:f>
        <x:v>0</x:v>
      </x:c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36" customHeight="1">
      <x:c r="A10" s="9" t="str">
        <x:v>Source row</x:v>
      </x:c>
      <x:c r="B10" s="9" t="str">
        <x:v>Legacy record</x:v>
      </x:c>
      <x:c r="C10" s="9" t="str">
        <x:v>Mapped category</x:v>
      </x:c>
      <x:c r="D10" s="9" t="str">
        <x:v>Status</x:v>
      </x:c>
      <x:c r="E10" s="9" t="str">
        <x:v>ID occurrences</x:v>
      </x:c>
      <x:c r="F10" s="9" t="str">
        <x:v>Category review</x:v>
      </x:c>
      <x:c r="G10" s="9" t="str">
        <x:v>Relationship review</x:v>
      </x:c>
      <x:c r="H10" s="9" t="str">
        <x:v>Source ID review</x:v>
      </x:c>
      <x:c r="I10" s="9" t="str">
        <x:v>Next owner</x:v>
      </x:c>
    </x:row>
    <x:row r="11" ht="40" customHeight="1">
      <x:c r="A11" s="2" t="str">
        <x:f>IF('Source'!A7="","",'Source'!A7)</x:f>
        <x:v>IN-001</x:v>
      </x:c>
      <x:c r="B11" s="2" t="str">
        <x:f>IF('Source'!B7="","",'Source'!B7)</x:f>
        <x:v>LEG-1001</x:v>
      </x:c>
      <x:c r="C11" s="2" t="str">
        <x:f>IF(F11="Mapped",VLOOKUP('Source'!C7,'Source'!$H$7:$I$10,2,FALSE),"")</x:f>
        <x:v>standard</x:v>
      </x:c>
      <x:c r="D11" s="2" t="str">
        <x:f>IF(OR(E11&lt;&gt;1,F11&lt;&gt;"Mapped",G11&lt;&gt;"Valid",H11&lt;&gt;"Valid"),"Held",IF('Source'!C7="Standard","Ready","Corrected"))</x:f>
        <x:v>Ready</x:v>
      </x:c>
      <x:c r="E11" s="2" t="n">
        <x:f>IF(B11="",0,COUNTIF('Source'!$B$7:$B$16,B11))</x:f>
        <x:v>1</x:v>
      </x:c>
      <x:c r="F11" s="10" t="str">
        <x:f>IF('Source'!C7="","Missing category",IF(COUNTIF('Source'!$H$7:$H$10,'Source'!C7)&lt;&gt;1,"Mapping decision",IF(VLOOKUP('Source'!C7,'Source'!$H$7:$I$10,2,FALSE)="","Missing target","Mapped")))</x:f>
        <x:v>Mapped</x:v>
      </x:c>
      <x:c r="G11" s="10" t="str">
        <x:f>IF('Source'!D7="standalone",IF('Source'!E7="","Valid","Unexpected parent"),IF('Source'!D7&lt;&gt;"child","Invalid type",IF('Source'!E7="","Missing parent",IF('Source'!E7=B11,"Self-reference",IF(COUNTIF('Source'!$B$7:$B$16,'Source'!E7)=1,"Valid","Parent decision")))))</x:f>
        <x:v>Valid</x:v>
      </x:c>
      <x:c r="H11" s="10" t="str">
        <x:f>IF(A11="","Missing source ID",IF(COUNTIF('Source'!$A$7:$A$16,A11)=1,"Valid","Duplicate source ID"))</x:f>
        <x:v>Valid</x:v>
      </x:c>
      <x:c r="I11" s="10" t="str">
        <x:f>IF(H11&lt;&gt;"Valid","Source owner",IF(E11&lt;&gt;1,"Migration owner",IF(F11="Missing category","Category steward",IF(F11&lt;&gt;"Mapped","Mapping owner",IF(G11&lt;&gt;"Valid","Implementation owner","No open decision")))))</x:f>
        <x:v>No open decision</x:v>
      </x:c>
    </x:row>
    <x:row r="12" ht="40" customHeight="1">
      <x:c r="A12" s="2" t="str">
        <x:f>IF('Source'!A8="","",'Source'!A8)</x:f>
        <x:v>IN-002</x:v>
      </x:c>
      <x:c r="B12" s="2" t="str">
        <x:f>IF('Source'!B8="","",'Source'!B8)</x:f>
        <x:v>LEG-1002</x:v>
      </x:c>
      <x:c r="C12" s="2" t="str">
        <x:f>IF(F12="Mapped",VLOOKUP('Source'!C8,'Source'!$H$7:$I$10,2,FALSE),"")</x:f>
        <x:v>standard</x:v>
      </x:c>
      <x:c r="D12" s="2" t="str">
        <x:f>IF(OR(E12&lt;&gt;1,F12&lt;&gt;"Mapped",G12&lt;&gt;"Valid",H12&lt;&gt;"Valid"),"Held",IF('Source'!C8="Standard","Ready","Corrected"))</x:f>
        <x:v>Corrected</x:v>
      </x:c>
      <x:c r="E12" s="2" t="n">
        <x:f>IF(B12="",0,COUNTIF('Source'!$B$7:$B$16,B12))</x:f>
        <x:v>1</x:v>
      </x:c>
      <x:c r="F12" s="10" t="str">
        <x:f>IF('Source'!C8="","Missing category",IF(COUNTIF('Source'!$H$7:$H$10,'Source'!C8)&lt;&gt;1,"Mapping decision",IF(VLOOKUP('Source'!C8,'Source'!$H$7:$I$10,2,FALSE)="","Missing target","Mapped")))</x:f>
        <x:v>Mapped</x:v>
      </x:c>
      <x:c r="G12" s="10" t="str">
        <x:f>IF('Source'!D8="standalone",IF('Source'!E8="","Valid","Unexpected parent"),IF('Source'!D8&lt;&gt;"child","Invalid type",IF('Source'!E8="","Missing parent",IF('Source'!E8=B12,"Self-reference",IF(COUNTIF('Source'!$B$7:$B$16,'Source'!E8)=1,"Valid","Parent decision")))))</x:f>
        <x:v>Valid</x:v>
      </x:c>
      <x:c r="H12" s="10" t="str">
        <x:f>IF(A12="","Missing source ID",IF(COUNTIF('Source'!$A$7:$A$16,A12)=1,"Valid","Duplicate source ID"))</x:f>
        <x:v>Valid</x:v>
      </x:c>
      <x:c r="I12" s="10" t="str">
        <x:f>IF(H12&lt;&gt;"Valid","Source owner",IF(E12&lt;&gt;1,"Migration owner",IF(F12="Missing category","Category steward",IF(F12&lt;&gt;"Mapped","Mapping owner",IF(G12&lt;&gt;"Valid","Implementation owner","No open decision")))))</x:f>
        <x:v>No open decision</x:v>
      </x:c>
    </x:row>
    <x:row r="13" ht="40" customHeight="1">
      <x:c r="A13" s="2" t="str">
        <x:f>IF('Source'!A9="","",'Source'!A9)</x:f>
        <x:v>IN-003</x:v>
      </x:c>
      <x:c r="B13" s="2" t="str">
        <x:f>IF('Source'!B9="","",'Source'!B9)</x:f>
        <x:v>LEG-1003</x:v>
      </x:c>
      <x:c r="C13" s="2" t="str">
        <x:f>IF(F13="Mapped",VLOOKUP('Source'!C9,'Source'!$H$7:$I$10,2,FALSE),"")</x:f>
        <x:v>supplemental</x:v>
      </x:c>
      <x:c r="D13" s="2" t="str">
        <x:f>IF(OR(E13&lt;&gt;1,F13&lt;&gt;"Mapped",G13&lt;&gt;"Valid",H13&lt;&gt;"Valid"),"Held",IF('Source'!C9="Standard","Ready","Corrected"))</x:f>
        <x:v>Corrected</x:v>
      </x:c>
      <x:c r="E13" s="2" t="n">
        <x:f>IF(B13="",0,COUNTIF('Source'!$B$7:$B$16,B13))</x:f>
        <x:v>1</x:v>
      </x:c>
      <x:c r="F13" s="10" t="str">
        <x:f>IF('Source'!C9="","Missing category",IF(COUNTIF('Source'!$H$7:$H$10,'Source'!C9)&lt;&gt;1,"Mapping decision",IF(VLOOKUP('Source'!C9,'Source'!$H$7:$I$10,2,FALSE)="","Missing target","Mapped")))</x:f>
        <x:v>Mapped</x:v>
      </x:c>
      <x:c r="G13" s="10" t="str">
        <x:f>IF('Source'!D9="standalone",IF('Source'!E9="","Valid","Unexpected parent"),IF('Source'!D9&lt;&gt;"child","Invalid type",IF('Source'!E9="","Missing parent",IF('Source'!E9=B13,"Self-reference",IF(COUNTIF('Source'!$B$7:$B$16,'Source'!E9)=1,"Valid","Parent decision")))))</x:f>
        <x:v>Valid</x:v>
      </x:c>
      <x:c r="H13" s="10" t="str">
        <x:f>IF(A13="","Missing source ID",IF(COUNTIF('Source'!$A$7:$A$16,A13)=1,"Valid","Duplicate source ID"))</x:f>
        <x:v>Valid</x:v>
      </x:c>
      <x:c r="I13" s="10" t="str">
        <x:f>IF(H13&lt;&gt;"Valid","Source owner",IF(E13&lt;&gt;1,"Migration owner",IF(F13="Missing category","Category steward",IF(F13&lt;&gt;"Mapped","Mapping owner",IF(G13&lt;&gt;"Valid","Implementation owner","No open decision")))))</x:f>
        <x:v>No open decision</x:v>
      </x:c>
    </x:row>
    <x:row r="14" ht="40" customHeight="1">
      <x:c r="A14" s="2" t="str">
        <x:f>IF('Source'!A10="","",'Source'!A10)</x:f>
        <x:v>IN-004</x:v>
      </x:c>
      <x:c r="B14" s="2" t="str">
        <x:f>IF('Source'!B10="","",'Source'!B10)</x:f>
        <x:v>LEG-1004</x:v>
      </x:c>
      <x:c r="C14" s="2" t="str">
        <x:f>IF(F14="Mapped",VLOOKUP('Source'!C10,'Source'!$H$7:$I$10,2,FALSE),"")</x:f>
        <x:v>standard</x:v>
      </x:c>
      <x:c r="D14" s="2" t="str">
        <x:f>IF(OR(E14&lt;&gt;1,F14&lt;&gt;"Mapped",G14&lt;&gt;"Valid",H14&lt;&gt;"Valid"),"Held",IF('Source'!C10="Standard","Ready","Corrected"))</x:f>
        <x:v>Held</x:v>
      </x:c>
      <x:c r="E14" s="2" t="n">
        <x:f>IF(B14="",0,COUNTIF('Source'!$B$7:$B$16,B14))</x:f>
        <x:v>2</x:v>
      </x:c>
      <x:c r="F14" s="10" t="str">
        <x:f>IF('Source'!C10="","Missing category",IF(COUNTIF('Source'!$H$7:$H$10,'Source'!C10)&lt;&gt;1,"Mapping decision",IF(VLOOKUP('Source'!C10,'Source'!$H$7:$I$10,2,FALSE)="","Missing target","Mapped")))</x:f>
        <x:v>Mapped</x:v>
      </x:c>
      <x:c r="G14" s="10" t="str">
        <x:f>IF('Source'!D10="standalone",IF('Source'!E10="","Valid","Unexpected parent"),IF('Source'!D10&lt;&gt;"child","Invalid type",IF('Source'!E10="","Missing parent",IF('Source'!E10=B14,"Self-reference",IF(COUNTIF('Source'!$B$7:$B$16,'Source'!E10)=1,"Valid","Parent decision")))))</x:f>
        <x:v>Valid</x:v>
      </x:c>
      <x:c r="H14" s="10" t="str">
        <x:f>IF(A14="","Missing source ID",IF(COUNTIF('Source'!$A$7:$A$16,A14)=1,"Valid","Duplicate source ID"))</x:f>
        <x:v>Valid</x:v>
      </x:c>
      <x:c r="I14" s="10" t="str">
        <x:f>IF(H14&lt;&gt;"Valid","Source owner",IF(E14&lt;&gt;1,"Migration owner",IF(F14="Missing category","Category steward",IF(F14&lt;&gt;"Mapped","Mapping owner",IF(G14&lt;&gt;"Valid","Implementation owner","No open decision")))))</x:f>
        <x:v>Migration owner</x:v>
      </x:c>
    </x:row>
    <x:row r="15" ht="40" customHeight="1">
      <x:c r="A15" s="2" t="str">
        <x:f>IF('Source'!A11="","",'Source'!A11)</x:f>
        <x:v>IN-005</x:v>
      </x:c>
      <x:c r="B15" s="2" t="str">
        <x:f>IF('Source'!B11="","",'Source'!B11)</x:f>
        <x:v>LEG-1004</x:v>
      </x:c>
      <x:c r="C15" s="2" t="str">
        <x:f>IF(F15="Mapped",VLOOKUP('Source'!C11,'Source'!$H$7:$I$10,2,FALSE),"")</x:f>
        <x:v>standard</x:v>
      </x:c>
      <x:c r="D15" s="2" t="str">
        <x:f>IF(OR(E15&lt;&gt;1,F15&lt;&gt;"Mapped",G15&lt;&gt;"Valid",H15&lt;&gt;"Valid"),"Held",IF('Source'!C11="Standard","Ready","Corrected"))</x:f>
        <x:v>Held</x:v>
      </x:c>
      <x:c r="E15" s="2" t="n">
        <x:f>IF(B15="",0,COUNTIF('Source'!$B$7:$B$16,B15))</x:f>
        <x:v>2</x:v>
      </x:c>
      <x:c r="F15" s="10" t="str">
        <x:f>IF('Source'!C11="","Missing category",IF(COUNTIF('Source'!$H$7:$H$10,'Source'!C11)&lt;&gt;1,"Mapping decision",IF(VLOOKUP('Source'!C11,'Source'!$H$7:$I$10,2,FALSE)="","Missing target","Mapped")))</x:f>
        <x:v>Mapped</x:v>
      </x:c>
      <x:c r="G15" s="10" t="str">
        <x:f>IF('Source'!D11="standalone",IF('Source'!E11="","Valid","Unexpected parent"),IF('Source'!D11&lt;&gt;"child","Invalid type",IF('Source'!E11="","Missing parent",IF('Source'!E11=B15,"Self-reference",IF(COUNTIF('Source'!$B$7:$B$16,'Source'!E11)=1,"Valid","Parent decision")))))</x:f>
        <x:v>Valid</x:v>
      </x:c>
      <x:c r="H15" s="10" t="str">
        <x:f>IF(A15="","Missing source ID",IF(COUNTIF('Source'!$A$7:$A$16,A15)=1,"Valid","Duplicate source ID"))</x:f>
        <x:v>Valid</x:v>
      </x:c>
      <x:c r="I15" s="10" t="str">
        <x:f>IF(H15&lt;&gt;"Valid","Source owner",IF(E15&lt;&gt;1,"Migration owner",IF(F15="Missing category","Category steward",IF(F15&lt;&gt;"Mapped","Mapping owner",IF(G15&lt;&gt;"Valid","Implementation owner","No open decision")))))</x:f>
        <x:v>Migration owner</x:v>
      </x:c>
    </x:row>
    <x:row r="16" ht="40" customHeight="1">
      <x:c r="A16" s="2" t="str">
        <x:f>IF('Source'!A12="","",'Source'!A12)</x:f>
        <x:v>IN-006</x:v>
      </x:c>
      <x:c r="B16" s="2" t="str">
        <x:f>IF('Source'!B12="","",'Source'!B12)</x:f>
        <x:v>LEG-1006</x:v>
      </x:c>
      <x:c r="C16" s="2" t="str">
        <x:f>IF(F16="Mapped",VLOOKUP('Source'!C12,'Source'!$H$7:$I$10,2,FALSE),"")</x:f>
      </x:c>
      <x:c r="D16" s="2" t="str">
        <x:f>IF(OR(E16&lt;&gt;1,F16&lt;&gt;"Mapped",G16&lt;&gt;"Valid",H16&lt;&gt;"Valid"),"Held",IF('Source'!C12="Standard","Ready","Corrected"))</x:f>
        <x:v>Held</x:v>
      </x:c>
      <x:c r="E16" s="2" t="n">
        <x:f>IF(B16="",0,COUNTIF('Source'!$B$7:$B$16,B16))</x:f>
        <x:v>1</x:v>
      </x:c>
      <x:c r="F16" s="10" t="str">
        <x:f>IF('Source'!C12="","Missing category",IF(COUNTIF('Source'!$H$7:$H$10,'Source'!C12)&lt;&gt;1,"Mapping decision",IF(VLOOKUP('Source'!C12,'Source'!$H$7:$I$10,2,FALSE)="","Missing target","Mapped")))</x:f>
        <x:v>Missing category</x:v>
      </x:c>
      <x:c r="G16" s="10" t="str">
        <x:f>IF('Source'!D12="standalone",IF('Source'!E12="","Valid","Unexpected parent"),IF('Source'!D12&lt;&gt;"child","Invalid type",IF('Source'!E12="","Missing parent",IF('Source'!E12=B16,"Self-reference",IF(COUNTIF('Source'!$B$7:$B$16,'Source'!E12)=1,"Valid","Parent decision")))))</x:f>
        <x:v>Valid</x:v>
      </x:c>
      <x:c r="H16" s="10" t="str">
        <x:f>IF(A16="","Missing source ID",IF(COUNTIF('Source'!$A$7:$A$16,A16)=1,"Valid","Duplicate source ID"))</x:f>
        <x:v>Valid</x:v>
      </x:c>
      <x:c r="I16" s="10" t="str">
        <x:f>IF(H16&lt;&gt;"Valid","Source owner",IF(E16&lt;&gt;1,"Migration owner",IF(F16="Missing category","Category steward",IF(F16&lt;&gt;"Mapped","Mapping owner",IF(G16&lt;&gt;"Valid","Implementation owner","No open decision")))))</x:f>
        <x:v>Category steward</x:v>
      </x:c>
    </x:row>
    <x:row r="17" ht="40" customHeight="1">
      <x:c r="A17" s="2" t="str">
        <x:f>IF('Source'!A13="","",'Source'!A13)</x:f>
        <x:v>IN-007</x:v>
      </x:c>
      <x:c r="B17" s="2" t="str">
        <x:f>IF('Source'!B13="","",'Source'!B13)</x:f>
        <x:v>LEG-1007</x:v>
      </x:c>
      <x:c r="C17" s="2" t="str">
        <x:f>IF(F17="Mapped",VLOOKUP('Source'!C13,'Source'!$H$7:$I$10,2,FALSE),"")</x:f>
      </x:c>
      <x:c r="D17" s="2" t="str">
        <x:f>IF(OR(E17&lt;&gt;1,F17&lt;&gt;"Mapped",G17&lt;&gt;"Valid",H17&lt;&gt;"Valid"),"Held",IF('Source'!C13="Standard","Ready","Corrected"))</x:f>
        <x:v>Held</x:v>
      </x:c>
      <x:c r="E17" s="2" t="n">
        <x:f>IF(B17="",0,COUNTIF('Source'!$B$7:$B$16,B17))</x:f>
        <x:v>1</x:v>
      </x:c>
      <x:c r="F17" s="10" t="str">
        <x:f>IF('Source'!C13="","Missing category",IF(COUNTIF('Source'!$H$7:$H$10,'Source'!C13)&lt;&gt;1,"Mapping decision",IF(VLOOKUP('Source'!C13,'Source'!$H$7:$I$10,2,FALSE)="","Missing target","Mapped")))</x:f>
        <x:v>Mapping decision</x:v>
      </x:c>
      <x:c r="G17" s="10" t="str">
        <x:f>IF('Source'!D13="standalone",IF('Source'!E13="","Valid","Unexpected parent"),IF('Source'!D13&lt;&gt;"child","Invalid type",IF('Source'!E13="","Missing parent",IF('Source'!E13=B17,"Self-reference",IF(COUNTIF('Source'!$B$7:$B$16,'Source'!E13)=1,"Valid","Parent decision")))))</x:f>
        <x:v>Valid</x:v>
      </x:c>
      <x:c r="H17" s="10" t="str">
        <x:f>IF(A17="","Missing source ID",IF(COUNTIF('Source'!$A$7:$A$16,A17)=1,"Valid","Duplicate source ID"))</x:f>
        <x:v>Valid</x:v>
      </x:c>
      <x:c r="I17" s="10" t="str">
        <x:f>IF(H17&lt;&gt;"Valid","Source owner",IF(E17&lt;&gt;1,"Migration owner",IF(F17="Missing category","Category steward",IF(F17&lt;&gt;"Mapped","Mapping owner",IF(G17&lt;&gt;"Valid","Implementation owner","No open decision")))))</x:f>
        <x:v>Mapping owner</x:v>
      </x:c>
    </x:row>
    <x:row r="18" ht="40" customHeight="1">
      <x:c r="A18" s="2" t="str">
        <x:f>IF('Source'!A14="","",'Source'!A14)</x:f>
        <x:v>IN-008</x:v>
      </x:c>
      <x:c r="B18" s="2" t="str">
        <x:f>IF('Source'!B14="","",'Source'!B14)</x:f>
        <x:v>LEG-1008</x:v>
      </x:c>
      <x:c r="C18" s="2" t="str">
        <x:f>IF(F18="Mapped",VLOOKUP('Source'!C14,'Source'!$H$7:$I$10,2,FALSE),"")</x:f>
        <x:v>historical</x:v>
      </x:c>
      <x:c r="D18" s="2" t="str">
        <x:f>IF(OR(E18&lt;&gt;1,F18&lt;&gt;"Mapped",G18&lt;&gt;"Valid",H18&lt;&gt;"Valid"),"Held",IF('Source'!C14="Standard","Ready","Corrected"))</x:f>
        <x:v>Held</x:v>
      </x:c>
      <x:c r="E18" s="2" t="n">
        <x:f>IF(B18="",0,COUNTIF('Source'!$B$7:$B$16,B18))</x:f>
        <x:v>1</x:v>
      </x:c>
      <x:c r="F18" s="10" t="str">
        <x:f>IF('Source'!C14="","Missing category",IF(COUNTIF('Source'!$H$7:$H$10,'Source'!C14)&lt;&gt;1,"Mapping decision",IF(VLOOKUP('Source'!C14,'Source'!$H$7:$I$10,2,FALSE)="","Missing target","Mapped")))</x:f>
        <x:v>Mapped</x:v>
      </x:c>
      <x:c r="G18" s="10" t="str">
        <x:f>IF('Source'!D14="standalone",IF('Source'!E14="","Valid","Unexpected parent"),IF('Source'!D14&lt;&gt;"child","Invalid type",IF('Source'!E14="","Missing parent",IF('Source'!E14=B18,"Self-reference",IF(COUNTIF('Source'!$B$7:$B$16,'Source'!E14)=1,"Valid","Parent decision")))))</x:f>
        <x:v>Self-reference</x:v>
      </x:c>
      <x:c r="H18" s="10" t="str">
        <x:f>IF(A18="","Missing source ID",IF(COUNTIF('Source'!$A$7:$A$16,A18)=1,"Valid","Duplicate source ID"))</x:f>
        <x:v>Valid</x:v>
      </x:c>
      <x:c r="I18" s="10" t="str">
        <x:f>IF(H18&lt;&gt;"Valid","Source owner",IF(E18&lt;&gt;1,"Migration owner",IF(F18="Missing category","Category steward",IF(F18&lt;&gt;"Mapped","Mapping owner",IF(G18&lt;&gt;"Valid","Implementation owner","No open decision")))))</x:f>
        <x:v>Implementation owner</x:v>
      </x:c>
    </x:row>
    <x:row r="19" ht="40" customHeight="1">
      <x:c r="A19" s="2" t="str">
        <x:f>IF('Source'!A15="","",'Source'!A15)</x:f>
        <x:v>IN-009</x:v>
      </x:c>
      <x:c r="B19" s="2" t="str">
        <x:f>IF('Source'!B15="","",'Source'!B15)</x:f>
        <x:v>LEG-1009</x:v>
      </x:c>
      <x:c r="C19" s="2" t="str">
        <x:f>IF(F19="Mapped",VLOOKUP('Source'!C15,'Source'!$H$7:$I$10,2,FALSE),"")</x:f>
        <x:v>historical</x:v>
      </x:c>
      <x:c r="D19" s="2" t="str">
        <x:f>IF(OR(E19&lt;&gt;1,F19&lt;&gt;"Mapped",G19&lt;&gt;"Valid",H19&lt;&gt;"Valid"),"Held",IF('Source'!C15="Standard","Ready","Corrected"))</x:f>
        <x:v>Corrected</x:v>
      </x:c>
      <x:c r="E19" s="2" t="n">
        <x:f>IF(B19="",0,COUNTIF('Source'!$B$7:$B$16,B19))</x:f>
        <x:v>1</x:v>
      </x:c>
      <x:c r="F19" s="10" t="str">
        <x:f>IF('Source'!C15="","Missing category",IF(COUNTIF('Source'!$H$7:$H$10,'Source'!C15)&lt;&gt;1,"Mapping decision",IF(VLOOKUP('Source'!C15,'Source'!$H$7:$I$10,2,FALSE)="","Missing target","Mapped")))</x:f>
        <x:v>Mapped</x:v>
      </x:c>
      <x:c r="G19" s="10" t="str">
        <x:f>IF('Source'!D15="standalone",IF('Source'!E15="","Valid","Unexpected parent"),IF('Source'!D15&lt;&gt;"child","Invalid type",IF('Source'!E15="","Missing parent",IF('Source'!E15=B19,"Self-reference",IF(COUNTIF('Source'!$B$7:$B$16,'Source'!E15)=1,"Valid","Parent decision")))))</x:f>
        <x:v>Valid</x:v>
      </x:c>
      <x:c r="H19" s="10" t="str">
        <x:f>IF(A19="","Missing source ID",IF(COUNTIF('Source'!$A$7:$A$16,A19)=1,"Valid","Duplicate source ID"))</x:f>
        <x:v>Valid</x:v>
      </x:c>
      <x:c r="I19" s="10" t="str">
        <x:f>IF(H19&lt;&gt;"Valid","Source owner",IF(E19&lt;&gt;1,"Migration owner",IF(F19="Missing category","Category steward",IF(F19&lt;&gt;"Mapped","Mapping owner",IF(G19&lt;&gt;"Valid","Implementation owner","No open decision")))))</x:f>
        <x:v>No open decision</x:v>
      </x:c>
    </x:row>
    <x:row r="20" ht="40" customHeight="1">
      <x:c r="A20" s="2" t="str">
        <x:f>IF('Source'!A16="","",'Source'!A16)</x:f>
        <x:v>IN-010</x:v>
      </x:c>
      <x:c r="B20" s="2" t="str">
        <x:f>IF('Source'!B16="","",'Source'!B16)</x:f>
        <x:v>LEG-1010</x:v>
      </x:c>
      <x:c r="C20" s="2" t="str">
        <x:f>IF(F20="Mapped",VLOOKUP('Source'!C16,'Source'!$H$7:$I$10,2,FALSE),"")</x:f>
        <x:v>standard</x:v>
      </x:c>
      <x:c r="D20" s="2" t="str">
        <x:f>IF(OR(E20&lt;&gt;1,F20&lt;&gt;"Mapped",G20&lt;&gt;"Valid",H20&lt;&gt;"Valid"),"Held",IF('Source'!C16="Standard","Ready","Corrected"))</x:f>
        <x:v>Ready</x:v>
      </x:c>
      <x:c r="E20" s="2" t="n">
        <x:f>IF(B20="",0,COUNTIF('Source'!$B$7:$B$16,B20))</x:f>
        <x:v>1</x:v>
      </x:c>
      <x:c r="F20" s="10" t="str">
        <x:f>IF('Source'!C16="","Missing category",IF(COUNTIF('Source'!$H$7:$H$10,'Source'!C16)&lt;&gt;1,"Mapping decision",IF(VLOOKUP('Source'!C16,'Source'!$H$7:$I$10,2,FALSE)="","Missing target","Mapped")))</x:f>
        <x:v>Mapped</x:v>
      </x:c>
      <x:c r="G20" s="10" t="str">
        <x:f>IF('Source'!D16="standalone",IF('Source'!E16="","Valid","Unexpected parent"),IF('Source'!D16&lt;&gt;"child","Invalid type",IF('Source'!E16="","Missing parent",IF('Source'!E16=B20,"Self-reference",IF(COUNTIF('Source'!$B$7:$B$16,'Source'!E16)=1,"Valid","Parent decision")))))</x:f>
        <x:v>Valid</x:v>
      </x:c>
      <x:c r="H20" s="10" t="str">
        <x:f>IF(A20="","Missing source ID",IF(COUNTIF('Source'!$A$7:$A$16,A20)=1,"Valid","Duplicate source ID"))</x:f>
        <x:v>Valid</x:v>
      </x:c>
      <x:c r="I20" s="10" t="str">
        <x:f>IF(H20&lt;&gt;"Valid","Source owner",IF(E20&lt;&gt;1,"Migration owner",IF(F20="Missing category","Category steward",IF(F20&lt;&gt;"Mapped","Mapping owner",IF(G20&lt;&gt;"Valid","Implementation owner","No open decision")))))</x:f>
        <x:v>No open decision</x:v>
      </x:c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6" customHeight="1">
      <x:c r="A23" s="2" t="str">
        <x:v>Read the decisions</x:v>
      </x:c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2" t="str">
        <x:v>COUNTIF finds duplicates; VLOOKUP applies approved mappings; IF preserves unresolved decisions.</x:v>
      </x:c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 t="str">
        <x:v>Next owner shows the first unresolved decision. Review all flags before releasing any row.</x:v>
      </x:c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 t="str">
        <x:v>Never choose a duplicate survivor or invent a category to make the file pass.</x:v>
      </x:c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 t="str">
        <x:v>Filters hide rows for inspection only. Keep all source rows and resolve every hold before loading.</x:v>
      </x:c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</x:sheetData>
  <x:conditionalFormatting sqref="D11:D20">
    <x:cfRule type="containsText" dxfId="0" priority="1" operator="containsText" text="Held"/>
  </x:conditionalFormatting>
  <x:pageMargins left="0.7" right="0.7" top="0.75" bottom="0.75" header="0.3" footer="0.3"/>
  <x:tableParts count="1">
    <x:tablePart xmlns:r="http://schemas.openxmlformats.org/officeDocument/2006/relationships" r:id="R6b8c7a581a0e494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19" hidden="0" customWidth="1"/>
    <x:col min="8" max="8" width="22" hidden="0" customWidth="1"/>
    <x:col min="9" max="9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Fictional input and category map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12" t="str">
        <x:v>Source: joselandaverde.com/work/implementation-data-example/</x:v>
      </x:c>
      <x:c r="B3" s="12"/>
      <x:c r="C3" s="12"/>
      <x:c r="D3" s="12"/>
      <x:c r="E3" s="12"/>
      <x:c r="F3" s="12"/>
      <x:c r="G3" s="12"/>
      <x:c r="H3" s="12"/>
      <x:c r="I3" s="12"/>
    </x:row>
    <x:row r="4" ht="26" customHeight="1">
      <x:c r="A4" s="12" t="str">
        <x:v>Editable cells are cream. Preserve row IDs. This workbook covers exactly 10 source rows.</x:v>
      </x:c>
      <x:c r="B4" s="12"/>
      <x:c r="C4" s="12"/>
      <x:c r="D4" s="12"/>
      <x:c r="E4" s="12"/>
      <x:c r="F4" s="12"/>
      <x:c r="G4" s="12"/>
      <x:c r="H4" s="12"/>
      <x:c r="I4" s="1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6" customHeight="1">
      <x:c r="A6" s="9" t="str">
        <x:v>Source row ID</x:v>
      </x:c>
      <x:c r="B6" s="9" t="str">
        <x:v>Legacy record ID</x:v>
      </x:c>
      <x:c r="C6" s="9" t="str">
        <x:v>Legacy category</x:v>
      </x:c>
      <x:c r="D6" s="9" t="str">
        <x:v>Relationship type</x:v>
      </x:c>
      <x:c r="E6" s="9" t="str">
        <x:v>Parent legacy ID</x:v>
      </x:c>
      <x:c r="F6" s="9" t="str">
        <x:v>Active flag</x:v>
      </x:c>
      <x:c r="G6" s="2"/>
      <x:c r="H6" s="9" t="str">
        <x:v>Legacy category</x:v>
      </x:c>
      <x:c r="I6" s="9" t="str">
        <x:v>Approved category</x:v>
      </x:c>
    </x:row>
    <x:row r="7" ht="26" customHeight="1">
      <x:c r="A7" s="5" t="str">
        <x:v>IN-001</x:v>
      </x:c>
      <x:c r="B7" s="5" t="str">
        <x:v>LEG-1001</x:v>
      </x:c>
      <x:c r="C7" s="5" t="str">
        <x:v>Standard</x:v>
      </x:c>
      <x:c r="D7" s="5" t="str">
        <x:v>standalone</x:v>
      </x:c>
      <x:c r="E7" s="5" t="str"/>
      <x:c r="F7" s="5" t="str">
        <x:v>Y</x:v>
      </x:c>
      <x:c r="G7" s="2"/>
      <x:c r="H7" s="5" t="str">
        <x:v>Standard</x:v>
      </x:c>
      <x:c r="I7" s="5" t="str">
        <x:v>standard</x:v>
      </x:c>
    </x:row>
    <x:row r="8" ht="26" customHeight="1">
      <x:c r="A8" s="5" t="str">
        <x:v>IN-002</x:v>
      </x:c>
      <x:c r="B8" s="5" t="str">
        <x:v>LEG-1002</x:v>
      </x:c>
      <x:c r="C8" s="5" t="str">
        <x:v>Core</x:v>
      </x:c>
      <x:c r="D8" s="5" t="str">
        <x:v>child</x:v>
      </x:c>
      <x:c r="E8" s="5" t="str">
        <x:v>LEG-1001</x:v>
      </x:c>
      <x:c r="F8" s="5" t="str">
        <x:v>Y</x:v>
      </x:c>
      <x:c r="G8" s="2"/>
      <x:c r="H8" s="5" t="str">
        <x:v>Core</x:v>
      </x:c>
      <x:c r="I8" s="5" t="str">
        <x:v>standard</x:v>
      </x:c>
    </x:row>
    <x:row r="9" ht="26" customHeight="1">
      <x:c r="A9" s="5" t="str">
        <x:v>IN-003</x:v>
      </x:c>
      <x:c r="B9" s="5" t="str">
        <x:v>LEG-1003</x:v>
      </x:c>
      <x:c r="C9" s="5" t="str">
        <x:v>Addon</x:v>
      </x:c>
      <x:c r="D9" s="5" t="str">
        <x:v>child</x:v>
      </x:c>
      <x:c r="E9" s="5" t="str">
        <x:v>LEG-1001</x:v>
      </x:c>
      <x:c r="F9" s="5" t="str">
        <x:v>Y</x:v>
      </x:c>
      <x:c r="G9" s="2"/>
      <x:c r="H9" s="5" t="str">
        <x:v>Addon</x:v>
      </x:c>
      <x:c r="I9" s="5" t="str">
        <x:v>supplemental</x:v>
      </x:c>
    </x:row>
    <x:row r="10" ht="26" customHeight="1">
      <x:c r="A10" s="5" t="str">
        <x:v>IN-004</x:v>
      </x:c>
      <x:c r="B10" s="5" t="str">
        <x:v>LEG-1004</x:v>
      </x:c>
      <x:c r="C10" s="5" t="str">
        <x:v>Standard</x:v>
      </x:c>
      <x:c r="D10" s="5" t="str">
        <x:v>standalone</x:v>
      </x:c>
      <x:c r="E10" s="5" t="str"/>
      <x:c r="F10" s="5" t="str">
        <x:v>Y</x:v>
      </x:c>
      <x:c r="G10" s="2"/>
      <x:c r="H10" s="5" t="str">
        <x:v>Archived</x:v>
      </x:c>
      <x:c r="I10" s="5" t="str">
        <x:v>historical</x:v>
      </x:c>
    </x:row>
    <x:row r="11" ht="26" customHeight="1">
      <x:c r="A11" s="5" t="str">
        <x:v>IN-005</x:v>
      </x:c>
      <x:c r="B11" s="5" t="str">
        <x:v>LEG-1004</x:v>
      </x:c>
      <x:c r="C11" s="5" t="str">
        <x:v>Standard</x:v>
      </x:c>
      <x:c r="D11" s="5" t="str">
        <x:v>standalone</x:v>
      </x:c>
      <x:c r="E11" s="5" t="str"/>
      <x:c r="F11" s="5" t="str">
        <x:v>Y</x:v>
      </x:c>
      <x:c r="G11" s="2"/>
      <x:c r="H11" s="2"/>
      <x:c r="I11" s="2"/>
    </x:row>
    <x:row r="12" ht="26" customHeight="1">
      <x:c r="A12" s="5" t="str">
        <x:v>IN-006</x:v>
      </x:c>
      <x:c r="B12" s="5" t="str">
        <x:v>LEG-1006</x:v>
      </x:c>
      <x:c r="C12" s="5" t="str"/>
      <x:c r="D12" s="5" t="str">
        <x:v>child</x:v>
      </x:c>
      <x:c r="E12" s="5" t="str">
        <x:v>LEG-1001</x:v>
      </x:c>
      <x:c r="F12" s="5" t="str">
        <x:v>Y</x:v>
      </x:c>
      <x:c r="G12" s="2"/>
      <x:c r="H12" s="2"/>
      <x:c r="I12" s="2"/>
    </x:row>
    <x:row r="13" ht="26" customHeight="1">
      <x:c r="A13" s="5" t="str">
        <x:v>IN-007</x:v>
      </x:c>
      <x:c r="B13" s="5" t="str">
        <x:v>LEG-1007</x:v>
      </x:c>
      <x:c r="C13" s="5" t="str">
        <x:v>Legacy-Blue</x:v>
      </x:c>
      <x:c r="D13" s="5" t="str">
        <x:v>standalone</x:v>
      </x:c>
      <x:c r="E13" s="5" t="str"/>
      <x:c r="F13" s="5" t="str">
        <x:v>Y</x:v>
      </x:c>
      <x:c r="G13" s="2"/>
      <x:c r="H13" s="2"/>
      <x:c r="I13" s="2"/>
    </x:row>
    <x:row r="14" ht="26" customHeight="1">
      <x:c r="A14" s="5" t="str">
        <x:v>IN-008</x:v>
      </x:c>
      <x:c r="B14" s="5" t="str">
        <x:v>LEG-1008</x:v>
      </x:c>
      <x:c r="C14" s="5" t="str">
        <x:v>Archived</x:v>
      </x:c>
      <x:c r="D14" s="5" t="str">
        <x:v>child</x:v>
      </x:c>
      <x:c r="E14" s="5" t="str">
        <x:v>LEG-1008</x:v>
      </x:c>
      <x:c r="F14" s="5" t="str">
        <x:v>Y</x:v>
      </x:c>
      <x:c r="G14" s="2"/>
      <x:c r="H14" s="2"/>
      <x:c r="I14" s="2"/>
    </x:row>
    <x:row r="15" ht="26" customHeight="1">
      <x:c r="A15" s="5" t="str">
        <x:v>IN-009</x:v>
      </x:c>
      <x:c r="B15" s="5" t="str">
        <x:v>LEG-1009</x:v>
      </x:c>
      <x:c r="C15" s="5" t="str">
        <x:v>Archived</x:v>
      </x:c>
      <x:c r="D15" s="5" t="str">
        <x:v>child</x:v>
      </x:c>
      <x:c r="E15" s="5" t="str">
        <x:v>LEG-1001</x:v>
      </x:c>
      <x:c r="F15" s="5" t="str">
        <x:v>N</x:v>
      </x:c>
      <x:c r="G15" s="2"/>
      <x:c r="H15" s="2"/>
      <x:c r="I15" s="2"/>
    </x:row>
    <x:row r="16" ht="26" customHeight="1">
      <x:c r="A16" s="5" t="str">
        <x:v>IN-010</x:v>
      </x:c>
      <x:c r="B16" s="5" t="str">
        <x:v>LEG-1010</x:v>
      </x:c>
      <x:c r="C16" s="5" t="str">
        <x:v>Standard</x:v>
      </x:c>
      <x:c r="D16" s="5" t="str">
        <x:v>child</x:v>
      </x:c>
      <x:c r="E16" s="5" t="str">
        <x:v>LEG-1001</x:v>
      </x:c>
      <x:c r="F16" s="5" t="str">
        <x:v>Y</x:v>
      </x:c>
      <x:c r="G16" s="2"/>
      <x:c r="H16" s="2"/>
      <x:c r="I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6" customHeight="1">
      <x:c r="A19" s="2" t="str">
        <x:v>Rules for this exercise</x:v>
      </x:c>
      <x:c r="B19" s="2"/>
      <x:c r="C19" s="2"/>
      <x:c r="D19" s="2"/>
      <x:c r="E19" s="2"/>
      <x:c r="F19" s="2"/>
      <x:c r="G19" s="2"/>
      <x:c r="H19" s="2"/>
      <x:c r="I19" s="2"/>
    </x:row>
    <x:row r="20" ht="26" customHeight="1">
      <x:c r="A20" s="2" t="str">
        <x:v>Source IDs must be present and unique. Record IDs must be present and unique.</x:v>
      </x:c>
      <x:c r="B20" s="2"/>
      <x:c r="C20" s="2"/>
      <x:c r="D20" s="2"/>
      <x:c r="E20" s="2"/>
      <x:c r="F20" s="2"/>
      <x:c r="G20" s="2"/>
      <x:c r="H20" s="2"/>
      <x:c r="I20" s="2"/>
    </x:row>
    <x:row r="21" ht="26" customHeight="1">
      <x:c r="A21" s="2" t="str">
        <x:v>A category needs one approved, nonblank mapping. Unknown categories stay unresolved.</x:v>
      </x:c>
      <x:c r="B21" s="2"/>
      <x:c r="C21" s="2"/>
      <x:c r="D21" s="2"/>
      <x:c r="E21" s="2"/>
      <x:c r="F21" s="2"/>
      <x:c r="G21" s="2"/>
      <x:c r="H21" s="2"/>
      <x:c r="I21" s="2"/>
    </x:row>
    <x:row r="22" ht="26" customHeight="1">
      <x:c r="A22" s="2" t="str">
        <x:v>Standalone rows have no parent. Child rows need one existing, different parent record.</x:v>
      </x:c>
      <x:c r="B22" s="2"/>
      <x:c r="C22" s="2"/>
      <x:c r="D22" s="2"/>
      <x:c r="E22" s="2"/>
      <x:c r="F22" s="2"/>
      <x:c r="G22" s="2"/>
      <x:c r="H22" s="2"/>
      <x:c r="I22" s="2"/>
    </x:row>
    <x:row r="23" ht="26" customHeight="1">
      <x:c r="A23" s="2" t="str">
        <x:v>Holds take priority over mappings. Ready is Standard with no issues; other mapped rows are Corrected.</x:v>
      </x:c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2" t="str">
        <x:v>Active flag is preserved as source context. It does not change the category rules in this exercise.</x:v>
      </x:c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 t="str">
        <x:v>To test: give IN-006 a Standard category. Its status changes from Held to Ready.</x:v>
      </x:c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</x:sheetData>
  <x:dataValidations count="2">
    <x:dataValidation type="list" sqref="D7:D16">
      <x:formula1>"standalone,child"</x:formula1>
    </x:dataValidation>
    <x:dataValidation type="list" sqref="F7:F16">
      <x:formula1>"Y,N"</x:formula1>
    </x:dataValidation>
  </x:dataValidations>
  <x:pageMargins left="0.7" right="0.7" top="0.75" bottom="0.75" header="0.3" footer="0.3"/>
</x:worksheet>
</file>